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macherM\Documents\Web\Sito Comunità\Documenti\trasparenza\concorsi\2025\funzionario amministrativo\"/>
    </mc:Choice>
  </mc:AlternateContent>
  <xr:revisionPtr revIDLastSave="0" documentId="8_{91657D47-91B1-4B1A-9D5D-E0267B830060}" xr6:coauthVersionLast="47" xr6:coauthVersionMax="47" xr10:uidLastSave="{00000000-0000-0000-0000-000000000000}"/>
  <bookViews>
    <workbookView xWindow="-120" yWindow="-120" windowWidth="29040" windowHeight="17520" xr2:uid="{0071D53C-0B71-4F97-96D2-D17E4018FBC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4" i="1"/>
  <c r="F104" i="1" s="1"/>
  <c r="E97" i="1"/>
  <c r="F97" i="1" s="1"/>
  <c r="E90" i="1"/>
  <c r="F90" i="1" s="1"/>
  <c r="E79" i="1"/>
  <c r="F77" i="1"/>
  <c r="E77" i="1"/>
  <c r="E70" i="1"/>
  <c r="F70" i="1" s="1"/>
  <c r="E63" i="1"/>
  <c r="F63" i="1" s="1"/>
  <c r="E52" i="1"/>
  <c r="E50" i="1"/>
  <c r="F50" i="1" s="1"/>
  <c r="E43" i="1"/>
  <c r="F43" i="1" s="1"/>
  <c r="E36" i="1"/>
  <c r="F36" i="1" s="1"/>
  <c r="E25" i="1"/>
  <c r="F23" i="1"/>
  <c r="E23" i="1"/>
  <c r="E16" i="1"/>
  <c r="F16" i="1" s="1"/>
  <c r="E9" i="1"/>
  <c r="F9" i="1" s="1"/>
  <c r="F51" i="1" l="1"/>
  <c r="F52" i="1" s="1"/>
  <c r="F24" i="1"/>
  <c r="F25" i="1" s="1"/>
  <c r="F105" i="1"/>
  <c r="F106" i="1" s="1"/>
  <c r="F78" i="1"/>
  <c r="F79" i="1" s="1"/>
  <c r="F109" i="1" l="1"/>
</calcChain>
</file>

<file path=xl/sharedStrings.xml><?xml version="1.0" encoding="utf-8"?>
<sst xmlns="http://schemas.openxmlformats.org/spreadsheetml/2006/main" count="297" uniqueCount="48">
  <si>
    <t>GRIGLIA DI VALUTAZIONE PROVA SCRITTA – DOMANDE A RISPOSTA SINTETICA</t>
  </si>
  <si>
    <t>domanda</t>
  </si>
  <si>
    <t>indicatori (elementi)</t>
  </si>
  <si>
    <t>livello</t>
  </si>
  <si>
    <t>descrittori</t>
  </si>
  <si>
    <t>Range voto</t>
  </si>
  <si>
    <t>voto</t>
  </si>
  <si>
    <t>teorica 1</t>
  </si>
  <si>
    <t>A) Conoscenza dell’argomento</t>
  </si>
  <si>
    <t>I</t>
  </si>
  <si>
    <t>non fornisce elementi di valutazione</t>
  </si>
  <si>
    <t>&gt;=0 e &lt;1</t>
  </si>
  <si>
    <t>II</t>
  </si>
  <si>
    <t>Le conoscenze sono frammentarie, lacunose e spesso scorrette</t>
  </si>
  <si>
    <t>&gt;=1 e &lt;3</t>
  </si>
  <si>
    <t>III</t>
  </si>
  <si>
    <t>Le conoscenze sono parziali e incomplete e utilizzate non sempre in modo appropriato</t>
  </si>
  <si>
    <t>&gt;=3 e &lt;6</t>
  </si>
  <si>
    <t>IV</t>
  </si>
  <si>
    <t>Le conoscenze sono corrette ma non approfondite</t>
  </si>
  <si>
    <t>&gt;=6 e &lt;8</t>
  </si>
  <si>
    <t>V</t>
  </si>
  <si>
    <t>Le conoscenze sono corrette e puntuali</t>
  </si>
  <si>
    <t>&gt;=8 e &lt;9</t>
  </si>
  <si>
    <t>VI</t>
  </si>
  <si>
    <t>Le conoscenze sono corrette, approfondite e ricche di spunti per ulteriori collegamenti</t>
  </si>
  <si>
    <t>&gt;=9 e 10</t>
  </si>
  <si>
    <t>punteggio parziale</t>
  </si>
  <si>
    <t>Peso elemento</t>
  </si>
  <si>
    <t>B) Capacità di analisi e di sintesi</t>
  </si>
  <si>
    <t>non è in grado di utilizzare e collegare le conoscenze acquisite o lo fa in modo del tutto inadeguato</t>
  </si>
  <si>
    <t>è in grado di utilizzare e collegare le conoscenze acquisite con difficoltà e in modo stentato e quindi, nel complesso, in modo non del tutto adeguato</t>
  </si>
  <si>
    <t>è in grado di utilizzare correttamente le conoscenze acquisite, fornendo collegamenti semplici ma pertinenti</t>
  </si>
  <si>
    <t>è in grado di utilizzare correttamente le conoscenze acquisite fornendo un’efficace e dettagliata rielaborazione dei contenuti</t>
  </si>
  <si>
    <t>è in grado di utilizzare correttamente le conoscenze acquisite fornendo una rielaborazione dei contenuti ricca e con un’analisi dettagliata</t>
  </si>
  <si>
    <t>C) Chiarezza espositiva</t>
  </si>
  <si>
    <t>si esprime in modo scorretto o stentato, utilizzando un lessico inadeguato</t>
  </si>
  <si>
    <t>si esprime in modo non sempre chiaro utilizzando un lessico, anche di settore, parzialmente adeguato</t>
  </si>
  <si>
    <t>si esprime in modo chiaro e con un lessico, anche di settore, adeguato</t>
  </si>
  <si>
    <t>si esprime in modo chiaro, accurato utilizzando un lessico di settore preciso adeguato e ricco</t>
  </si>
  <si>
    <t>si esprime con ricchezza e piena padronanza lessicale utilizzando sempre un linguaggio di settore</t>
  </si>
  <si>
    <t>somma punteggi parziali</t>
  </si>
  <si>
    <t>Punteggio finale riparametrato in base alla pesatura differenziata</t>
  </si>
  <si>
    <t>pesatura differenziata</t>
  </si>
  <si>
    <t>teorica 2</t>
  </si>
  <si>
    <t>teorica 3</t>
  </si>
  <si>
    <t>pratico / operativa</t>
  </si>
  <si>
    <t>Totale prova scritta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</si>
</sst>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color rgb="FF100F0F"/>
      <name val="Liberation Sans"/>
    </font>
    <font>
      <b/>
      <sz val="11"/>
      <color rgb="FF100F0F"/>
      <name val="Liberation Sans"/>
    </font>
    <font>
      <b/>
      <sz val="14"/>
      <color rgb="FF000000"/>
      <name val="Liberation Sans"/>
    </font>
  </fonts>
  <fills count="6">
    <fill>
      <patternFill patternType="none"/>
    </fill>
    <fill>
      <patternFill patternType="gray125"/>
    </fill>
    <fill>
      <patternFill patternType="solid">
        <fgColor rgb="FF96FF1C"/>
        <bgColor rgb="FF96FF1C"/>
      </patternFill>
    </fill>
    <fill>
      <patternFill patternType="solid">
        <fgColor rgb="FFF9FFB8"/>
        <bgColor rgb="FFF9FFB8"/>
      </patternFill>
    </fill>
    <fill>
      <patternFill patternType="solid">
        <fgColor rgb="FFB6F7FF"/>
        <bgColor rgb="FFB6F7FF"/>
      </patternFill>
    </fill>
    <fill>
      <patternFill patternType="solid">
        <fgColor rgb="FFF4B084"/>
        <bgColor rgb="FFF4B08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1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right" vertical="center"/>
    </xf>
    <xf numFmtId="10" fontId="1" fillId="4" borderId="2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5" borderId="1" xfId="0" applyFill="1" applyBorder="1"/>
    <xf numFmtId="49" fontId="4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right" vertical="center"/>
    </xf>
    <xf numFmtId="10" fontId="0" fillId="5" borderId="1" xfId="0" applyNumberForma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5" borderId="1" xfId="0" applyNumberForma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/>
    </xf>
    <xf numFmtId="0" fontId="0" fillId="0" borderId="4" xfId="0" applyBorder="1"/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DF02-CB9C-46C3-AD91-F036C9A5B740}">
  <dimension ref="A1:F110"/>
  <sheetViews>
    <sheetView tabSelected="1" workbookViewId="0">
      <selection activeCell="B3" sqref="B3:B8"/>
    </sheetView>
  </sheetViews>
  <sheetFormatPr defaultRowHeight="15"/>
  <cols>
    <col min="1" max="1" width="19.5703125" customWidth="1"/>
    <col min="2" max="2" width="49.5703125" customWidth="1"/>
    <col min="3" max="3" width="9.28515625" customWidth="1"/>
    <col min="4" max="4" width="127.85546875" customWidth="1"/>
    <col min="5" max="5" width="15" bestFit="1" customWidth="1"/>
    <col min="6" max="6" width="19.5703125" bestFit="1" customWidth="1"/>
  </cols>
  <sheetData>
    <row r="1" spans="1:6">
      <c r="A1" s="30" t="s">
        <v>0</v>
      </c>
      <c r="B1" s="30"/>
      <c r="C1" s="30"/>
      <c r="D1" s="30"/>
      <c r="E1" s="30"/>
      <c r="F1" s="30"/>
    </row>
    <row r="2" spans="1:6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ht="15" customHeight="1">
      <c r="A3" s="31" t="s">
        <v>7</v>
      </c>
      <c r="B3" s="31" t="s">
        <v>8</v>
      </c>
      <c r="C3" s="3" t="s">
        <v>9</v>
      </c>
      <c r="D3" s="4" t="s">
        <v>10</v>
      </c>
      <c r="E3" s="5" t="s">
        <v>11</v>
      </c>
      <c r="F3" s="32">
        <v>7</v>
      </c>
    </row>
    <row r="4" spans="1:6">
      <c r="A4" s="31"/>
      <c r="B4" s="31"/>
      <c r="C4" s="3" t="s">
        <v>12</v>
      </c>
      <c r="D4" s="6" t="s">
        <v>13</v>
      </c>
      <c r="E4" s="5" t="s">
        <v>14</v>
      </c>
      <c r="F4" s="32"/>
    </row>
    <row r="5" spans="1:6">
      <c r="A5" s="31"/>
      <c r="B5" s="31"/>
      <c r="C5" s="3" t="s">
        <v>15</v>
      </c>
      <c r="D5" s="6" t="s">
        <v>16</v>
      </c>
      <c r="E5" s="5" t="s">
        <v>17</v>
      </c>
      <c r="F5" s="32"/>
    </row>
    <row r="6" spans="1:6">
      <c r="A6" s="31"/>
      <c r="B6" s="31"/>
      <c r="C6" s="3" t="s">
        <v>18</v>
      </c>
      <c r="D6" s="6" t="s">
        <v>19</v>
      </c>
      <c r="E6" s="5" t="s">
        <v>20</v>
      </c>
      <c r="F6" s="32"/>
    </row>
    <row r="7" spans="1:6">
      <c r="A7" s="31"/>
      <c r="B7" s="31"/>
      <c r="C7" s="3" t="s">
        <v>21</v>
      </c>
      <c r="D7" s="6" t="s">
        <v>22</v>
      </c>
      <c r="E7" s="5" t="s">
        <v>23</v>
      </c>
      <c r="F7" s="32"/>
    </row>
    <row r="8" spans="1:6">
      <c r="A8" s="31"/>
      <c r="B8" s="31"/>
      <c r="C8" s="3" t="s">
        <v>24</v>
      </c>
      <c r="D8" s="7" t="s">
        <v>25</v>
      </c>
      <c r="E8" s="5" t="s">
        <v>26</v>
      </c>
      <c r="F8" s="32"/>
    </row>
    <row r="9" spans="1:6" ht="45" customHeight="1">
      <c r="A9" s="31"/>
      <c r="B9" s="8" t="s">
        <v>27</v>
      </c>
      <c r="C9" s="9"/>
      <c r="D9" s="10" t="s">
        <v>28</v>
      </c>
      <c r="E9" s="11">
        <f>14/30</f>
        <v>0.46666666666666667</v>
      </c>
      <c r="F9" s="12">
        <f>(F3/10)*30*E9</f>
        <v>9.8000000000000007</v>
      </c>
    </row>
    <row r="10" spans="1:6" ht="15" customHeight="1">
      <c r="A10" s="31"/>
      <c r="B10" s="31" t="s">
        <v>29</v>
      </c>
      <c r="C10" s="3" t="s">
        <v>9</v>
      </c>
      <c r="D10" s="6" t="s">
        <v>10</v>
      </c>
      <c r="E10" s="5" t="s">
        <v>11</v>
      </c>
      <c r="F10" s="32">
        <v>7.5</v>
      </c>
    </row>
    <row r="11" spans="1:6">
      <c r="A11" s="31"/>
      <c r="B11" s="31"/>
      <c r="C11" s="3" t="s">
        <v>12</v>
      </c>
      <c r="D11" s="6" t="s">
        <v>30</v>
      </c>
      <c r="E11" s="5" t="s">
        <v>14</v>
      </c>
      <c r="F11" s="32"/>
    </row>
    <row r="12" spans="1:6">
      <c r="A12" s="31"/>
      <c r="B12" s="31"/>
      <c r="C12" s="3" t="s">
        <v>15</v>
      </c>
      <c r="D12" s="6" t="s">
        <v>31</v>
      </c>
      <c r="E12" s="5" t="s">
        <v>17</v>
      </c>
      <c r="F12" s="32"/>
    </row>
    <row r="13" spans="1:6">
      <c r="A13" s="31"/>
      <c r="B13" s="31"/>
      <c r="C13" s="3" t="s">
        <v>18</v>
      </c>
      <c r="D13" s="6" t="s">
        <v>32</v>
      </c>
      <c r="E13" s="5" t="s">
        <v>20</v>
      </c>
      <c r="F13" s="32"/>
    </row>
    <row r="14" spans="1:6">
      <c r="A14" s="31"/>
      <c r="B14" s="31"/>
      <c r="C14" s="3" t="s">
        <v>21</v>
      </c>
      <c r="D14" s="7" t="s">
        <v>33</v>
      </c>
      <c r="E14" s="5" t="s">
        <v>23</v>
      </c>
      <c r="F14" s="32"/>
    </row>
    <row r="15" spans="1:6">
      <c r="A15" s="31"/>
      <c r="B15" s="31"/>
      <c r="C15" s="3" t="s">
        <v>24</v>
      </c>
      <c r="D15" s="6" t="s">
        <v>34</v>
      </c>
      <c r="E15" s="5" t="s">
        <v>26</v>
      </c>
      <c r="F15" s="32"/>
    </row>
    <row r="16" spans="1:6" ht="45" customHeight="1">
      <c r="A16" s="31"/>
      <c r="B16" s="8" t="s">
        <v>27</v>
      </c>
      <c r="C16" s="9"/>
      <c r="D16" s="10" t="s">
        <v>28</v>
      </c>
      <c r="E16" s="11">
        <f>12/30</f>
        <v>0.4</v>
      </c>
      <c r="F16" s="12">
        <f>(F10/10)*30*E16</f>
        <v>9</v>
      </c>
    </row>
    <row r="17" spans="1:6" ht="15" customHeight="1">
      <c r="A17" s="31"/>
      <c r="B17" s="31" t="s">
        <v>35</v>
      </c>
      <c r="C17" s="3" t="s">
        <v>9</v>
      </c>
      <c r="D17" s="6" t="s">
        <v>10</v>
      </c>
      <c r="E17" s="5" t="s">
        <v>11</v>
      </c>
      <c r="F17" s="32">
        <v>7</v>
      </c>
    </row>
    <row r="18" spans="1:6">
      <c r="A18" s="31"/>
      <c r="B18" s="31"/>
      <c r="C18" s="3" t="s">
        <v>12</v>
      </c>
      <c r="D18" s="6" t="s">
        <v>36</v>
      </c>
      <c r="E18" s="5" t="s">
        <v>14</v>
      </c>
      <c r="F18" s="32"/>
    </row>
    <row r="19" spans="1:6">
      <c r="A19" s="31"/>
      <c r="B19" s="31"/>
      <c r="C19" s="3" t="s">
        <v>15</v>
      </c>
      <c r="D19" s="6" t="s">
        <v>37</v>
      </c>
      <c r="E19" s="5" t="s">
        <v>17</v>
      </c>
      <c r="F19" s="32"/>
    </row>
    <row r="20" spans="1:6">
      <c r="A20" s="31"/>
      <c r="B20" s="31"/>
      <c r="C20" s="3" t="s">
        <v>18</v>
      </c>
      <c r="D20" s="6" t="s">
        <v>38</v>
      </c>
      <c r="E20" s="5" t="s">
        <v>20</v>
      </c>
      <c r="F20" s="32"/>
    </row>
    <row r="21" spans="1:6">
      <c r="A21" s="31"/>
      <c r="B21" s="31"/>
      <c r="C21" s="3" t="s">
        <v>21</v>
      </c>
      <c r="D21" s="6" t="s">
        <v>39</v>
      </c>
      <c r="E21" s="5" t="s">
        <v>23</v>
      </c>
      <c r="F21" s="32"/>
    </row>
    <row r="22" spans="1:6">
      <c r="A22" s="31"/>
      <c r="B22" s="31"/>
      <c r="C22" s="3" t="s">
        <v>24</v>
      </c>
      <c r="D22" s="6" t="s">
        <v>40</v>
      </c>
      <c r="E22" s="5" t="s">
        <v>26</v>
      </c>
      <c r="F22" s="32"/>
    </row>
    <row r="23" spans="1:6" ht="45" customHeight="1">
      <c r="A23" s="2"/>
      <c r="B23" s="8" t="s">
        <v>27</v>
      </c>
      <c r="C23" s="9"/>
      <c r="D23" s="13" t="s">
        <v>28</v>
      </c>
      <c r="E23" s="11">
        <f>4/30</f>
        <v>0.13333333333333333</v>
      </c>
      <c r="F23" s="12">
        <f>(F17/10)*30*E23</f>
        <v>2.8</v>
      </c>
    </row>
    <row r="24" spans="1:6">
      <c r="A24" s="14"/>
      <c r="B24" s="15" t="s">
        <v>41</v>
      </c>
      <c r="C24" s="16"/>
      <c r="D24" s="17"/>
      <c r="E24" s="18"/>
      <c r="F24" s="15">
        <f>(F9+F16+F23)</f>
        <v>21.6</v>
      </c>
    </row>
    <row r="25" spans="1:6" ht="30">
      <c r="A25" s="19"/>
      <c r="B25" s="20" t="s">
        <v>42</v>
      </c>
      <c r="C25" s="19"/>
      <c r="D25" s="21" t="s">
        <v>43</v>
      </c>
      <c r="E25" s="22">
        <f>24/100</f>
        <v>0.24</v>
      </c>
      <c r="F25" s="23">
        <f>F24*E25</f>
        <v>5.1840000000000002</v>
      </c>
    </row>
    <row r="26" spans="1:6">
      <c r="B26" s="24"/>
      <c r="C26" s="25"/>
      <c r="F26" s="24"/>
    </row>
    <row r="28" spans="1:6">
      <c r="A28" s="30" t="s">
        <v>0</v>
      </c>
      <c r="B28" s="30"/>
      <c r="C28" s="30"/>
      <c r="D28" s="30"/>
      <c r="E28" s="30"/>
      <c r="F28" s="30"/>
    </row>
    <row r="29" spans="1:6">
      <c r="A29" s="1" t="s">
        <v>1</v>
      </c>
      <c r="B29" s="2" t="s">
        <v>2</v>
      </c>
      <c r="C29" s="1" t="s">
        <v>3</v>
      </c>
      <c r="D29" s="1" t="s">
        <v>4</v>
      </c>
      <c r="E29" s="1" t="s">
        <v>5</v>
      </c>
      <c r="F29" s="2" t="s">
        <v>6</v>
      </c>
    </row>
    <row r="30" spans="1:6" ht="15" customHeight="1">
      <c r="A30" s="31" t="s">
        <v>44</v>
      </c>
      <c r="B30" s="31" t="s">
        <v>8</v>
      </c>
      <c r="C30" s="3" t="s">
        <v>9</v>
      </c>
      <c r="D30" s="4" t="s">
        <v>10</v>
      </c>
      <c r="E30" s="5" t="s">
        <v>11</v>
      </c>
      <c r="F30" s="32">
        <v>6.75</v>
      </c>
    </row>
    <row r="31" spans="1:6">
      <c r="A31" s="31"/>
      <c r="B31" s="31"/>
      <c r="C31" s="3" t="s">
        <v>12</v>
      </c>
      <c r="D31" s="6" t="s">
        <v>13</v>
      </c>
      <c r="E31" s="5" t="s">
        <v>14</v>
      </c>
      <c r="F31" s="32"/>
    </row>
    <row r="32" spans="1:6">
      <c r="A32" s="31"/>
      <c r="B32" s="31"/>
      <c r="C32" s="3" t="s">
        <v>15</v>
      </c>
      <c r="D32" s="6" t="s">
        <v>16</v>
      </c>
      <c r="E32" s="5" t="s">
        <v>17</v>
      </c>
      <c r="F32" s="32"/>
    </row>
    <row r="33" spans="1:6">
      <c r="A33" s="31"/>
      <c r="B33" s="31"/>
      <c r="C33" s="3" t="s">
        <v>18</v>
      </c>
      <c r="D33" s="6" t="s">
        <v>19</v>
      </c>
      <c r="E33" s="5" t="s">
        <v>20</v>
      </c>
      <c r="F33" s="32"/>
    </row>
    <row r="34" spans="1:6">
      <c r="A34" s="31"/>
      <c r="B34" s="31"/>
      <c r="C34" s="3" t="s">
        <v>21</v>
      </c>
      <c r="D34" s="6" t="s">
        <v>22</v>
      </c>
      <c r="E34" s="5" t="s">
        <v>23</v>
      </c>
      <c r="F34" s="32"/>
    </row>
    <row r="35" spans="1:6">
      <c r="A35" s="31"/>
      <c r="B35" s="31"/>
      <c r="C35" s="3" t="s">
        <v>24</v>
      </c>
      <c r="D35" s="7" t="s">
        <v>25</v>
      </c>
      <c r="E35" s="5" t="s">
        <v>26</v>
      </c>
      <c r="F35" s="32"/>
    </row>
    <row r="36" spans="1:6" ht="45" customHeight="1">
      <c r="A36" s="31"/>
      <c r="B36" s="8" t="s">
        <v>27</v>
      </c>
      <c r="C36" s="9"/>
      <c r="D36" s="13" t="s">
        <v>28</v>
      </c>
      <c r="E36" s="11">
        <f>14/30</f>
        <v>0.46666666666666667</v>
      </c>
      <c r="F36" s="12">
        <f>(F30/10)*30*E36</f>
        <v>9.4499999999999993</v>
      </c>
    </row>
    <row r="37" spans="1:6" ht="15" customHeight="1">
      <c r="A37" s="31"/>
      <c r="B37" s="31" t="s">
        <v>29</v>
      </c>
      <c r="C37" s="3" t="s">
        <v>9</v>
      </c>
      <c r="D37" s="6" t="s">
        <v>10</v>
      </c>
      <c r="E37" s="5" t="s">
        <v>11</v>
      </c>
      <c r="F37" s="32">
        <v>7</v>
      </c>
    </row>
    <row r="38" spans="1:6">
      <c r="A38" s="31"/>
      <c r="B38" s="31"/>
      <c r="C38" s="3" t="s">
        <v>12</v>
      </c>
      <c r="D38" s="6" t="s">
        <v>30</v>
      </c>
      <c r="E38" s="5" t="s">
        <v>14</v>
      </c>
      <c r="F38" s="32"/>
    </row>
    <row r="39" spans="1:6">
      <c r="A39" s="31"/>
      <c r="B39" s="31"/>
      <c r="C39" s="3" t="s">
        <v>15</v>
      </c>
      <c r="D39" s="6" t="s">
        <v>31</v>
      </c>
      <c r="E39" s="5" t="s">
        <v>17</v>
      </c>
      <c r="F39" s="32"/>
    </row>
    <row r="40" spans="1:6">
      <c r="A40" s="31"/>
      <c r="B40" s="31"/>
      <c r="C40" s="3" t="s">
        <v>18</v>
      </c>
      <c r="D40" s="6" t="s">
        <v>32</v>
      </c>
      <c r="E40" s="5" t="s">
        <v>20</v>
      </c>
      <c r="F40" s="32"/>
    </row>
    <row r="41" spans="1:6">
      <c r="A41" s="31"/>
      <c r="B41" s="31"/>
      <c r="C41" s="3" t="s">
        <v>21</v>
      </c>
      <c r="D41" s="7" t="s">
        <v>33</v>
      </c>
      <c r="E41" s="5" t="s">
        <v>23</v>
      </c>
      <c r="F41" s="32"/>
    </row>
    <row r="42" spans="1:6">
      <c r="A42" s="31"/>
      <c r="B42" s="31"/>
      <c r="C42" s="3" t="s">
        <v>24</v>
      </c>
      <c r="D42" s="6" t="s">
        <v>34</v>
      </c>
      <c r="E42" s="5" t="s">
        <v>26</v>
      </c>
      <c r="F42" s="32"/>
    </row>
    <row r="43" spans="1:6" ht="45" customHeight="1">
      <c r="A43" s="31"/>
      <c r="B43" s="8" t="s">
        <v>27</v>
      </c>
      <c r="C43" s="9"/>
      <c r="D43" s="13" t="s">
        <v>28</v>
      </c>
      <c r="E43" s="11">
        <f>12/30</f>
        <v>0.4</v>
      </c>
      <c r="F43" s="12">
        <f>(F37/10)*30*E43</f>
        <v>8.4</v>
      </c>
    </row>
    <row r="44" spans="1:6" ht="15" customHeight="1">
      <c r="A44" s="31"/>
      <c r="B44" s="31" t="s">
        <v>35</v>
      </c>
      <c r="C44" s="3" t="s">
        <v>9</v>
      </c>
      <c r="D44" s="6" t="s">
        <v>10</v>
      </c>
      <c r="E44" s="5" t="s">
        <v>11</v>
      </c>
      <c r="F44" s="32">
        <v>6.5</v>
      </c>
    </row>
    <row r="45" spans="1:6">
      <c r="A45" s="31"/>
      <c r="B45" s="31"/>
      <c r="C45" s="3" t="s">
        <v>12</v>
      </c>
      <c r="D45" s="6" t="s">
        <v>36</v>
      </c>
      <c r="E45" s="5" t="s">
        <v>14</v>
      </c>
      <c r="F45" s="32"/>
    </row>
    <row r="46" spans="1:6">
      <c r="A46" s="31"/>
      <c r="B46" s="31"/>
      <c r="C46" s="3" t="s">
        <v>15</v>
      </c>
      <c r="D46" s="6" t="s">
        <v>37</v>
      </c>
      <c r="E46" s="5" t="s">
        <v>17</v>
      </c>
      <c r="F46" s="32"/>
    </row>
    <row r="47" spans="1:6">
      <c r="A47" s="31"/>
      <c r="B47" s="31"/>
      <c r="C47" s="3" t="s">
        <v>18</v>
      </c>
      <c r="D47" s="6" t="s">
        <v>38</v>
      </c>
      <c r="E47" s="5" t="s">
        <v>20</v>
      </c>
      <c r="F47" s="32"/>
    </row>
    <row r="48" spans="1:6">
      <c r="A48" s="31"/>
      <c r="B48" s="31"/>
      <c r="C48" s="3" t="s">
        <v>21</v>
      </c>
      <c r="D48" s="6" t="s">
        <v>39</v>
      </c>
      <c r="E48" s="5" t="s">
        <v>23</v>
      </c>
      <c r="F48" s="32"/>
    </row>
    <row r="49" spans="1:6">
      <c r="A49" s="31"/>
      <c r="B49" s="31"/>
      <c r="C49" s="3" t="s">
        <v>24</v>
      </c>
      <c r="D49" s="6" t="s">
        <v>40</v>
      </c>
      <c r="E49" s="5" t="s">
        <v>26</v>
      </c>
      <c r="F49" s="32"/>
    </row>
    <row r="50" spans="1:6" ht="45" customHeight="1">
      <c r="A50" s="2"/>
      <c r="B50" s="8" t="s">
        <v>27</v>
      </c>
      <c r="C50" s="9"/>
      <c r="D50" s="13" t="s">
        <v>28</v>
      </c>
      <c r="E50" s="11">
        <f>4/30</f>
        <v>0.13333333333333333</v>
      </c>
      <c r="F50" s="12">
        <f>(F44/10)*30*E50</f>
        <v>2.6</v>
      </c>
    </row>
    <row r="51" spans="1:6">
      <c r="A51" s="14"/>
      <c r="B51" s="15" t="s">
        <v>41</v>
      </c>
      <c r="C51" s="16"/>
      <c r="D51" s="17"/>
      <c r="E51" s="18"/>
      <c r="F51" s="15">
        <f>(F36+F43+F50)</f>
        <v>20.450000000000003</v>
      </c>
    </row>
    <row r="52" spans="1:6" ht="30">
      <c r="A52" s="19"/>
      <c r="B52" s="20" t="s">
        <v>42</v>
      </c>
      <c r="C52" s="19"/>
      <c r="D52" s="21" t="s">
        <v>43</v>
      </c>
      <c r="E52" s="22">
        <f>24/100</f>
        <v>0.24</v>
      </c>
      <c r="F52" s="23">
        <f>F51*E52</f>
        <v>4.9080000000000004</v>
      </c>
    </row>
    <row r="55" spans="1:6">
      <c r="A55" s="30" t="s">
        <v>0</v>
      </c>
      <c r="B55" s="30"/>
      <c r="C55" s="30"/>
      <c r="D55" s="30"/>
      <c r="E55" s="30"/>
      <c r="F55" s="30"/>
    </row>
    <row r="56" spans="1:6">
      <c r="A56" s="1" t="s">
        <v>1</v>
      </c>
      <c r="B56" s="2" t="s">
        <v>2</v>
      </c>
      <c r="C56" s="1" t="s">
        <v>3</v>
      </c>
      <c r="D56" s="1" t="s">
        <v>4</v>
      </c>
      <c r="E56" s="1" t="s">
        <v>5</v>
      </c>
      <c r="F56" s="2" t="s">
        <v>6</v>
      </c>
    </row>
    <row r="57" spans="1:6" ht="15" customHeight="1">
      <c r="A57" s="31" t="s">
        <v>45</v>
      </c>
      <c r="B57" s="31" t="s">
        <v>8</v>
      </c>
      <c r="C57" s="3" t="s">
        <v>9</v>
      </c>
      <c r="D57" s="4" t="s">
        <v>10</v>
      </c>
      <c r="E57" s="5" t="s">
        <v>11</v>
      </c>
      <c r="F57" s="32">
        <v>6</v>
      </c>
    </row>
    <row r="58" spans="1:6">
      <c r="A58" s="31"/>
      <c r="B58" s="31"/>
      <c r="C58" s="3" t="s">
        <v>12</v>
      </c>
      <c r="D58" s="6" t="s">
        <v>13</v>
      </c>
      <c r="E58" s="5" t="s">
        <v>14</v>
      </c>
      <c r="F58" s="32"/>
    </row>
    <row r="59" spans="1:6">
      <c r="A59" s="31"/>
      <c r="B59" s="31"/>
      <c r="C59" s="3" t="s">
        <v>15</v>
      </c>
      <c r="D59" s="6" t="s">
        <v>16</v>
      </c>
      <c r="E59" s="5" t="s">
        <v>17</v>
      </c>
      <c r="F59" s="32"/>
    </row>
    <row r="60" spans="1:6">
      <c r="A60" s="31"/>
      <c r="B60" s="31"/>
      <c r="C60" s="3" t="s">
        <v>18</v>
      </c>
      <c r="D60" s="6" t="s">
        <v>19</v>
      </c>
      <c r="E60" s="5" t="s">
        <v>20</v>
      </c>
      <c r="F60" s="32"/>
    </row>
    <row r="61" spans="1:6">
      <c r="A61" s="31"/>
      <c r="B61" s="31"/>
      <c r="C61" s="3" t="s">
        <v>21</v>
      </c>
      <c r="D61" s="6" t="s">
        <v>22</v>
      </c>
      <c r="E61" s="5" t="s">
        <v>23</v>
      </c>
      <c r="F61" s="32"/>
    </row>
    <row r="62" spans="1:6">
      <c r="A62" s="31"/>
      <c r="B62" s="31"/>
      <c r="C62" s="3" t="s">
        <v>24</v>
      </c>
      <c r="D62" s="7" t="s">
        <v>25</v>
      </c>
      <c r="E62" s="5" t="s">
        <v>26</v>
      </c>
      <c r="F62" s="32"/>
    </row>
    <row r="63" spans="1:6" ht="45" customHeight="1">
      <c r="A63" s="31"/>
      <c r="B63" s="8" t="s">
        <v>27</v>
      </c>
      <c r="C63" s="9"/>
      <c r="D63" s="13" t="s">
        <v>28</v>
      </c>
      <c r="E63" s="11">
        <f>14/30</f>
        <v>0.46666666666666667</v>
      </c>
      <c r="F63" s="12">
        <f>(F57/10)*30*E63</f>
        <v>8.4</v>
      </c>
    </row>
    <row r="64" spans="1:6" ht="15" customHeight="1">
      <c r="A64" s="31"/>
      <c r="B64" s="31" t="s">
        <v>29</v>
      </c>
      <c r="C64" s="3" t="s">
        <v>9</v>
      </c>
      <c r="D64" s="6" t="s">
        <v>10</v>
      </c>
      <c r="E64" s="5" t="s">
        <v>11</v>
      </c>
      <c r="F64" s="32">
        <v>6.5</v>
      </c>
    </row>
    <row r="65" spans="1:6">
      <c r="A65" s="31"/>
      <c r="B65" s="31"/>
      <c r="C65" s="3" t="s">
        <v>12</v>
      </c>
      <c r="D65" s="6" t="s">
        <v>30</v>
      </c>
      <c r="E65" s="5" t="s">
        <v>14</v>
      </c>
      <c r="F65" s="32"/>
    </row>
    <row r="66" spans="1:6">
      <c r="A66" s="31"/>
      <c r="B66" s="31"/>
      <c r="C66" s="3" t="s">
        <v>15</v>
      </c>
      <c r="D66" s="6" t="s">
        <v>31</v>
      </c>
      <c r="E66" s="5" t="s">
        <v>17</v>
      </c>
      <c r="F66" s="32"/>
    </row>
    <row r="67" spans="1:6">
      <c r="A67" s="31"/>
      <c r="B67" s="31"/>
      <c r="C67" s="3" t="s">
        <v>18</v>
      </c>
      <c r="D67" s="6" t="s">
        <v>32</v>
      </c>
      <c r="E67" s="5" t="s">
        <v>20</v>
      </c>
      <c r="F67" s="32"/>
    </row>
    <row r="68" spans="1:6">
      <c r="A68" s="31"/>
      <c r="B68" s="31"/>
      <c r="C68" s="3" t="s">
        <v>21</v>
      </c>
      <c r="D68" s="7" t="s">
        <v>33</v>
      </c>
      <c r="E68" s="5" t="s">
        <v>23</v>
      </c>
      <c r="F68" s="32"/>
    </row>
    <row r="69" spans="1:6">
      <c r="A69" s="31"/>
      <c r="B69" s="31"/>
      <c r="C69" s="3" t="s">
        <v>24</v>
      </c>
      <c r="D69" s="6" t="s">
        <v>34</v>
      </c>
      <c r="E69" s="5" t="s">
        <v>26</v>
      </c>
      <c r="F69" s="32"/>
    </row>
    <row r="70" spans="1:6" ht="45" customHeight="1">
      <c r="A70" s="31"/>
      <c r="B70" s="8" t="s">
        <v>27</v>
      </c>
      <c r="C70" s="9"/>
      <c r="D70" s="13" t="s">
        <v>28</v>
      </c>
      <c r="E70" s="11">
        <f>12/30</f>
        <v>0.4</v>
      </c>
      <c r="F70" s="12">
        <f>(F64/10)*30*E70</f>
        <v>7.8000000000000007</v>
      </c>
    </row>
    <row r="71" spans="1:6" ht="15" customHeight="1">
      <c r="A71" s="31"/>
      <c r="B71" s="31" t="s">
        <v>35</v>
      </c>
      <c r="C71" s="3" t="s">
        <v>9</v>
      </c>
      <c r="D71" s="6" t="s">
        <v>10</v>
      </c>
      <c r="E71" s="5" t="s">
        <v>11</v>
      </c>
      <c r="F71" s="32">
        <v>6</v>
      </c>
    </row>
    <row r="72" spans="1:6">
      <c r="A72" s="31"/>
      <c r="B72" s="31"/>
      <c r="C72" s="3" t="s">
        <v>12</v>
      </c>
      <c r="D72" s="6" t="s">
        <v>36</v>
      </c>
      <c r="E72" s="5" t="s">
        <v>14</v>
      </c>
      <c r="F72" s="32"/>
    </row>
    <row r="73" spans="1:6">
      <c r="A73" s="31"/>
      <c r="B73" s="31"/>
      <c r="C73" s="3" t="s">
        <v>15</v>
      </c>
      <c r="D73" s="6" t="s">
        <v>37</v>
      </c>
      <c r="E73" s="5" t="s">
        <v>17</v>
      </c>
      <c r="F73" s="32"/>
    </row>
    <row r="74" spans="1:6">
      <c r="A74" s="31"/>
      <c r="B74" s="31"/>
      <c r="C74" s="3" t="s">
        <v>18</v>
      </c>
      <c r="D74" s="6" t="s">
        <v>38</v>
      </c>
      <c r="E74" s="5" t="s">
        <v>20</v>
      </c>
      <c r="F74" s="32"/>
    </row>
    <row r="75" spans="1:6">
      <c r="A75" s="31"/>
      <c r="B75" s="31"/>
      <c r="C75" s="3" t="s">
        <v>21</v>
      </c>
      <c r="D75" s="6" t="s">
        <v>39</v>
      </c>
      <c r="E75" s="5" t="s">
        <v>23</v>
      </c>
      <c r="F75" s="32"/>
    </row>
    <row r="76" spans="1:6">
      <c r="A76" s="31"/>
      <c r="B76" s="31"/>
      <c r="C76" s="3" t="s">
        <v>24</v>
      </c>
      <c r="D76" s="6" t="s">
        <v>40</v>
      </c>
      <c r="E76" s="5" t="s">
        <v>26</v>
      </c>
      <c r="F76" s="32"/>
    </row>
    <row r="77" spans="1:6" ht="45" customHeight="1">
      <c r="A77" s="2"/>
      <c r="B77" s="8" t="s">
        <v>27</v>
      </c>
      <c r="C77" s="9"/>
      <c r="D77" s="13" t="s">
        <v>28</v>
      </c>
      <c r="E77" s="11">
        <f>4/30</f>
        <v>0.13333333333333333</v>
      </c>
      <c r="F77" s="12">
        <f>(F71/10)*30*E77</f>
        <v>2.4</v>
      </c>
    </row>
    <row r="78" spans="1:6">
      <c r="A78" s="14"/>
      <c r="B78" s="15" t="s">
        <v>41</v>
      </c>
      <c r="C78" s="16"/>
      <c r="D78" s="17"/>
      <c r="E78" s="18"/>
      <c r="F78" s="15">
        <f>(F63+F70+F77)</f>
        <v>18.600000000000001</v>
      </c>
    </row>
    <row r="79" spans="1:6" ht="30">
      <c r="A79" s="19"/>
      <c r="B79" s="20" t="s">
        <v>42</v>
      </c>
      <c r="C79" s="19"/>
      <c r="D79" s="26" t="s">
        <v>43</v>
      </c>
      <c r="E79" s="22">
        <f>24/100</f>
        <v>0.24</v>
      </c>
      <c r="F79" s="23">
        <f>F78*E79</f>
        <v>4.4640000000000004</v>
      </c>
    </row>
    <row r="82" spans="1:6">
      <c r="A82" s="30" t="s">
        <v>0</v>
      </c>
      <c r="B82" s="30"/>
      <c r="C82" s="30"/>
      <c r="D82" s="30"/>
      <c r="E82" s="30"/>
      <c r="F82" s="30"/>
    </row>
    <row r="83" spans="1:6">
      <c r="A83" s="1" t="s">
        <v>1</v>
      </c>
      <c r="B83" s="2" t="s">
        <v>2</v>
      </c>
      <c r="C83" s="1" t="s">
        <v>3</v>
      </c>
      <c r="D83" s="1" t="s">
        <v>4</v>
      </c>
      <c r="E83" s="1" t="s">
        <v>5</v>
      </c>
      <c r="F83" s="2" t="s">
        <v>6</v>
      </c>
    </row>
    <row r="84" spans="1:6" ht="15" customHeight="1">
      <c r="A84" s="31" t="s">
        <v>46</v>
      </c>
      <c r="B84" s="31" t="s">
        <v>8</v>
      </c>
      <c r="C84" s="3" t="s">
        <v>9</v>
      </c>
      <c r="D84" s="4" t="s">
        <v>10</v>
      </c>
      <c r="E84" s="5" t="s">
        <v>11</v>
      </c>
      <c r="F84" s="32">
        <v>5</v>
      </c>
    </row>
    <row r="85" spans="1:6">
      <c r="A85" s="31"/>
      <c r="B85" s="31"/>
      <c r="C85" s="3" t="s">
        <v>12</v>
      </c>
      <c r="D85" s="6" t="s">
        <v>13</v>
      </c>
      <c r="E85" s="5" t="s">
        <v>14</v>
      </c>
      <c r="F85" s="32"/>
    </row>
    <row r="86" spans="1:6">
      <c r="A86" s="31"/>
      <c r="B86" s="31"/>
      <c r="C86" s="3" t="s">
        <v>15</v>
      </c>
      <c r="D86" s="6" t="s">
        <v>16</v>
      </c>
      <c r="E86" s="5" t="s">
        <v>17</v>
      </c>
      <c r="F86" s="32"/>
    </row>
    <row r="87" spans="1:6">
      <c r="A87" s="31"/>
      <c r="B87" s="31"/>
      <c r="C87" s="3" t="s">
        <v>18</v>
      </c>
      <c r="D87" s="6" t="s">
        <v>19</v>
      </c>
      <c r="E87" s="5" t="s">
        <v>20</v>
      </c>
      <c r="F87" s="32"/>
    </row>
    <row r="88" spans="1:6">
      <c r="A88" s="31"/>
      <c r="B88" s="31"/>
      <c r="C88" s="3" t="s">
        <v>21</v>
      </c>
      <c r="D88" s="6" t="s">
        <v>22</v>
      </c>
      <c r="E88" s="5" t="s">
        <v>23</v>
      </c>
      <c r="F88" s="32"/>
    </row>
    <row r="89" spans="1:6">
      <c r="A89" s="31"/>
      <c r="B89" s="31"/>
      <c r="C89" s="3" t="s">
        <v>24</v>
      </c>
      <c r="D89" s="7" t="s">
        <v>25</v>
      </c>
      <c r="E89" s="5" t="s">
        <v>26</v>
      </c>
      <c r="F89" s="32"/>
    </row>
    <row r="90" spans="1:6" ht="45" customHeight="1">
      <c r="A90" s="31"/>
      <c r="B90" s="8" t="s">
        <v>27</v>
      </c>
      <c r="C90" s="9"/>
      <c r="D90" s="13" t="s">
        <v>28</v>
      </c>
      <c r="E90" s="11">
        <f>14/30</f>
        <v>0.46666666666666667</v>
      </c>
      <c r="F90" s="12">
        <f>(F84/10)*30*E90</f>
        <v>7</v>
      </c>
    </row>
    <row r="91" spans="1:6" ht="15" customHeight="1">
      <c r="A91" s="31"/>
      <c r="B91" s="31" t="s">
        <v>29</v>
      </c>
      <c r="C91" s="3" t="s">
        <v>9</v>
      </c>
      <c r="D91" s="6" t="s">
        <v>10</v>
      </c>
      <c r="E91" s="5" t="s">
        <v>11</v>
      </c>
      <c r="F91" s="32">
        <v>5.75</v>
      </c>
    </row>
    <row r="92" spans="1:6">
      <c r="A92" s="31"/>
      <c r="B92" s="31"/>
      <c r="C92" s="3" t="s">
        <v>12</v>
      </c>
      <c r="D92" s="6" t="s">
        <v>30</v>
      </c>
      <c r="E92" s="5" t="s">
        <v>14</v>
      </c>
      <c r="F92" s="32"/>
    </row>
    <row r="93" spans="1:6">
      <c r="A93" s="31"/>
      <c r="B93" s="31"/>
      <c r="C93" s="3" t="s">
        <v>15</v>
      </c>
      <c r="D93" s="6" t="s">
        <v>31</v>
      </c>
      <c r="E93" s="5" t="s">
        <v>17</v>
      </c>
      <c r="F93" s="32"/>
    </row>
    <row r="94" spans="1:6">
      <c r="A94" s="31"/>
      <c r="B94" s="31"/>
      <c r="C94" s="3" t="s">
        <v>18</v>
      </c>
      <c r="D94" s="6" t="s">
        <v>32</v>
      </c>
      <c r="E94" s="5" t="s">
        <v>20</v>
      </c>
      <c r="F94" s="32"/>
    </row>
    <row r="95" spans="1:6">
      <c r="A95" s="31"/>
      <c r="B95" s="31"/>
      <c r="C95" s="3" t="s">
        <v>21</v>
      </c>
      <c r="D95" s="7" t="s">
        <v>33</v>
      </c>
      <c r="E95" s="5" t="s">
        <v>23</v>
      </c>
      <c r="F95" s="32"/>
    </row>
    <row r="96" spans="1:6">
      <c r="A96" s="31"/>
      <c r="B96" s="31"/>
      <c r="C96" s="3" t="s">
        <v>24</v>
      </c>
      <c r="D96" s="6" t="s">
        <v>34</v>
      </c>
      <c r="E96" s="5" t="s">
        <v>26</v>
      </c>
      <c r="F96" s="32"/>
    </row>
    <row r="97" spans="1:6" ht="45" customHeight="1">
      <c r="A97" s="31"/>
      <c r="B97" s="8" t="s">
        <v>27</v>
      </c>
      <c r="C97" s="9"/>
      <c r="D97" s="13" t="s">
        <v>28</v>
      </c>
      <c r="E97" s="11">
        <f>12/30</f>
        <v>0.4</v>
      </c>
      <c r="F97" s="12">
        <f>(F91/10)*30*E97</f>
        <v>6.9</v>
      </c>
    </row>
    <row r="98" spans="1:6" ht="15" customHeight="1">
      <c r="A98" s="31"/>
      <c r="B98" s="31" t="s">
        <v>35</v>
      </c>
      <c r="C98" s="3" t="s">
        <v>9</v>
      </c>
      <c r="D98" s="6" t="s">
        <v>10</v>
      </c>
      <c r="E98" s="5" t="s">
        <v>11</v>
      </c>
      <c r="F98" s="32">
        <v>5</v>
      </c>
    </row>
    <row r="99" spans="1:6">
      <c r="A99" s="31"/>
      <c r="B99" s="31"/>
      <c r="C99" s="3" t="s">
        <v>12</v>
      </c>
      <c r="D99" s="6" t="s">
        <v>36</v>
      </c>
      <c r="E99" s="5" t="s">
        <v>14</v>
      </c>
      <c r="F99" s="32"/>
    </row>
    <row r="100" spans="1:6">
      <c r="A100" s="31"/>
      <c r="B100" s="31"/>
      <c r="C100" s="3" t="s">
        <v>15</v>
      </c>
      <c r="D100" s="6" t="s">
        <v>37</v>
      </c>
      <c r="E100" s="5" t="s">
        <v>17</v>
      </c>
      <c r="F100" s="32"/>
    </row>
    <row r="101" spans="1:6">
      <c r="A101" s="31"/>
      <c r="B101" s="31"/>
      <c r="C101" s="3" t="s">
        <v>18</v>
      </c>
      <c r="D101" s="6" t="s">
        <v>38</v>
      </c>
      <c r="E101" s="5" t="s">
        <v>20</v>
      </c>
      <c r="F101" s="32"/>
    </row>
    <row r="102" spans="1:6">
      <c r="A102" s="31"/>
      <c r="B102" s="31"/>
      <c r="C102" s="3" t="s">
        <v>21</v>
      </c>
      <c r="D102" s="6" t="s">
        <v>39</v>
      </c>
      <c r="E102" s="5" t="s">
        <v>23</v>
      </c>
      <c r="F102" s="32"/>
    </row>
    <row r="103" spans="1:6">
      <c r="A103" s="31"/>
      <c r="B103" s="31"/>
      <c r="C103" s="3" t="s">
        <v>24</v>
      </c>
      <c r="D103" s="6" t="s">
        <v>40</v>
      </c>
      <c r="E103" s="5" t="s">
        <v>26</v>
      </c>
      <c r="F103" s="32"/>
    </row>
    <row r="104" spans="1:6" ht="45" customHeight="1">
      <c r="A104" s="2"/>
      <c r="B104" s="8" t="s">
        <v>27</v>
      </c>
      <c r="C104" s="9"/>
      <c r="D104" s="13" t="s">
        <v>28</v>
      </c>
      <c r="E104" s="11">
        <f>4/30</f>
        <v>0.13333333333333333</v>
      </c>
      <c r="F104" s="12">
        <f>(F98/10)*30*E104</f>
        <v>2</v>
      </c>
    </row>
    <row r="105" spans="1:6">
      <c r="A105" s="14"/>
      <c r="B105" s="15" t="s">
        <v>41</v>
      </c>
      <c r="C105" s="16"/>
      <c r="D105" s="17"/>
      <c r="E105" s="18"/>
      <c r="F105" s="15">
        <f>(F90+F97+F104)</f>
        <v>15.9</v>
      </c>
    </row>
    <row r="106" spans="1:6" ht="30">
      <c r="A106" s="19"/>
      <c r="B106" s="20" t="s">
        <v>42</v>
      </c>
      <c r="C106" s="19"/>
      <c r="D106" s="21" t="s">
        <v>43</v>
      </c>
      <c r="E106" s="22">
        <f>28/100</f>
        <v>0.28000000000000003</v>
      </c>
      <c r="F106" s="23">
        <f>F105*E106</f>
        <v>4.4520000000000008</v>
      </c>
    </row>
    <row r="107" spans="1:6">
      <c r="B107" s="24"/>
      <c r="C107" s="25"/>
      <c r="F107" s="24"/>
    </row>
    <row r="108" spans="1:6" ht="15.75" thickBot="1">
      <c r="B108" s="24"/>
      <c r="C108" s="25"/>
      <c r="F108" s="24"/>
    </row>
    <row r="109" spans="1:6" ht="18.75" thickBot="1">
      <c r="B109" s="24"/>
      <c r="C109" s="25"/>
      <c r="D109" s="27" t="s">
        <v>47</v>
      </c>
      <c r="E109" s="28"/>
      <c r="F109" s="29">
        <f>F25+F52+F79+F106</f>
        <v>19.008000000000003</v>
      </c>
    </row>
    <row r="110" spans="1:6">
      <c r="B110" s="24"/>
      <c r="C110" s="25"/>
      <c r="F110" s="24"/>
    </row>
  </sheetData>
  <mergeCells count="32">
    <mergeCell ref="A82:F82"/>
    <mergeCell ref="A84:A103"/>
    <mergeCell ref="B84:B89"/>
    <mergeCell ref="F84:F89"/>
    <mergeCell ref="B91:B96"/>
    <mergeCell ref="F91:F96"/>
    <mergeCell ref="B98:B103"/>
    <mergeCell ref="F98:F103"/>
    <mergeCell ref="A55:F55"/>
    <mergeCell ref="A57:A76"/>
    <mergeCell ref="B57:B62"/>
    <mergeCell ref="F57:F62"/>
    <mergeCell ref="B64:B69"/>
    <mergeCell ref="F64:F69"/>
    <mergeCell ref="B71:B76"/>
    <mergeCell ref="F71:F76"/>
    <mergeCell ref="A28:F28"/>
    <mergeCell ref="A30:A49"/>
    <mergeCell ref="B30:B35"/>
    <mergeCell ref="F30:F35"/>
    <mergeCell ref="B37:B42"/>
    <mergeCell ref="F37:F42"/>
    <mergeCell ref="B44:B49"/>
    <mergeCell ref="F44:F49"/>
    <mergeCell ref="A1:F1"/>
    <mergeCell ref="A3:A22"/>
    <mergeCell ref="B3:B8"/>
    <mergeCell ref="F3:F8"/>
    <mergeCell ref="B10:B15"/>
    <mergeCell ref="F10:F15"/>
    <mergeCell ref="B17:B22"/>
    <mergeCell ref="F17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Tariffa1</cp:lastModifiedBy>
  <dcterms:created xsi:type="dcterms:W3CDTF">2025-06-06T11:59:12Z</dcterms:created>
  <dcterms:modified xsi:type="dcterms:W3CDTF">2025-06-11T09:22:37Z</dcterms:modified>
</cp:coreProperties>
</file>